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31.243\Obsidian\ZVault\Личное\Дом\Public\attachments\"/>
    </mc:Choice>
  </mc:AlternateContent>
  <xr:revisionPtr revIDLastSave="0" documentId="13_ncr:1_{4BE1079B-A0FC-406C-8F8B-CC8ED82960D1}" xr6:coauthVersionLast="47" xr6:coauthVersionMax="47" xr10:uidLastSave="{00000000-0000-0000-0000-000000000000}"/>
  <bookViews>
    <workbookView xWindow="-120" yWindow="-120" windowWidth="51840" windowHeight="21120" xr2:uid="{8D026508-7A17-42D9-A2A8-54BF29A9C381}"/>
  </bookViews>
  <sheets>
    <sheet name="Покупки" sheetId="2" r:id="rId1"/>
    <sheet name="Трат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3" l="1"/>
  <c r="O4" i="2"/>
  <c r="J4" i="2"/>
  <c r="C4" i="3" s="1"/>
  <c r="C13" i="2"/>
  <c r="C17" i="2"/>
  <c r="E4" i="2" l="1"/>
  <c r="F4" i="2" s="1"/>
</calcChain>
</file>

<file path=xl/sharedStrings.xml><?xml version="1.0" encoding="utf-8"?>
<sst xmlns="http://schemas.openxmlformats.org/spreadsheetml/2006/main" count="74" uniqueCount="65">
  <si>
    <t>Тип</t>
  </si>
  <si>
    <t>Имя(Ссылка)</t>
  </si>
  <si>
    <t>Цена</t>
  </si>
  <si>
    <t>Аэрогриль</t>
  </si>
  <si>
    <t>https://ozon.ru/t/5DPYBAi</t>
  </si>
  <si>
    <t>Холодильник</t>
  </si>
  <si>
    <t>Посудомоечная машина</t>
  </si>
  <si>
    <t>Варочная панель</t>
  </si>
  <si>
    <t>Фильтр обратного осмоса</t>
  </si>
  <si>
    <t xml:space="preserve">https://www.dns-shop.ru/product/5a40c26cadbf8a5a/sistema-obratnogo-osmosa-barer-profi-osmo-100/ </t>
  </si>
  <si>
    <t>Вытяжка</t>
  </si>
  <si>
    <t xml:space="preserve">https://www.dns-shop.ru/product/e3c891934667e2a7/vytazka-polnovstraivaemaa-korting-khi-6755-x-serebristyj/ </t>
  </si>
  <si>
    <t>Микроволновая печь</t>
  </si>
  <si>
    <t xml:space="preserve">https://www.dns-shop.ru/product/28b69030ea4c3330/mikrovolnovaa-pec-gorenje-mo20a3b-cernyj/ </t>
  </si>
  <si>
    <t>Кондиционер</t>
  </si>
  <si>
    <t xml:space="preserve">https://www.dns-shop.ru/product/f10f003c18c07f5f/kondicioner-nastennyj-split-sistema-midea-msfrw-12n8c2-imsfr-12n8c2-o-belyj/ </t>
  </si>
  <si>
    <t>Стирально-сушильная машина</t>
  </si>
  <si>
    <t xml:space="preserve">https://www.dns-shop.ru/product/d5a257d01a6ed582/stiralno-susilnaa-masina-lg-f2v9fc2p-seryj/ </t>
  </si>
  <si>
    <t>Защита от протечек(Gidrolock Wi-Fi)</t>
  </si>
  <si>
    <t xml:space="preserve">https://www.ozon.ru/product/modul-gidrolock-wi-fi-dlya-blokov-upravleniya-gidrolock-premium-i-premium-plus-dlya-sistem-1459546071/?sh=Wyn_IcRntA </t>
  </si>
  <si>
    <t xml:space="preserve">https://www.ozon.ru/product/blok-upravleniya-gidrolock-premium-plus-s-akkumulyatorom-li-ion-1878645810/?sh=Wyn_IcRntA </t>
  </si>
  <si>
    <t>Защита от протечек(Кран)</t>
  </si>
  <si>
    <t xml:space="preserve">https://www.ozon.ru/product/kran-sharovyy-s-elektroprivodom-gidrolock-ultimate-bugatti-1-2-12v-bs-s-filtrom-1654016448/?sh=Wyn_IcRntA </t>
  </si>
  <si>
    <t>Защита от протечек(Датчики х6)</t>
  </si>
  <si>
    <t xml:space="preserve">https://www.ozon.ru/product/datchik-protechki-vody-gidrolock-wsp-3m-provodnoy-263481880/?sh=Wyn_IcRntA </t>
  </si>
  <si>
    <t>Координатор Zigbee</t>
  </si>
  <si>
    <t xml:space="preserve">https://www.ozon.ru/product/zigbee-3-0-stik-2mqtt-dongle-koordinator-3378560093/?sh=Wyn_IcRntA </t>
  </si>
  <si>
    <t>Купить</t>
  </si>
  <si>
    <t>Куплено</t>
  </si>
  <si>
    <t>NAS</t>
  </si>
  <si>
    <t xml:space="preserve">https://www.ozon.ru/product/dxp4800-vozmozhnosti-obmena-faylami-i-hraneniya-dlya-domashnego-ispolzovaniya-i-malogo-biznesa-3683548186/?sh=Wyn_IcRntA </t>
  </si>
  <si>
    <t>Роутер</t>
  </si>
  <si>
    <t xml:space="preserve">https://www.ozon.ru/product/gl-inet-gl-mt6000-flint-2-vysokoskorostnoy-igrovoy-marshrutizator-wifi-6-dlya-besprovodnogo-dostupa-3836531078/?sh=Wyn_IcRntA </t>
  </si>
  <si>
    <t>Защита от протечек(Блок управления)</t>
  </si>
  <si>
    <t>Купить позже</t>
  </si>
  <si>
    <t>Кофеварка</t>
  </si>
  <si>
    <t xml:space="preserve">https://www.dns-shop.ru/product/ebbd9ad52b4e1f6a/kofevarka-rozkovaa-delonghi-la-specialista-arte-ec9155mb-serebristyj/ </t>
  </si>
  <si>
    <t>Пылесос</t>
  </si>
  <si>
    <t xml:space="preserve">https://www.dns-shop.ru/product/6296e3890f90d582/vertikalnyj-pylesos-dreame-r10s-pro-cernyj/ </t>
  </si>
  <si>
    <t>Итого</t>
  </si>
  <si>
    <t>Общее</t>
  </si>
  <si>
    <t>Лайт или стрит</t>
  </si>
  <si>
    <t>https://www.dns-shop.ru/product/d7280b48bb49ed20/1000-gb-m2-nvme-nakopitel-patriot-viper-vp4300-lite-vp4300l1tbm28h/</t>
  </si>
  <si>
    <t xml:space="preserve">https://www.dns-shop.ru/product/c1569527c65a1b80/holodilnik-s-morozilnikom-lg-ga-b509mcum-seryj/ </t>
  </si>
  <si>
    <t xml:space="preserve">HHD </t>
  </si>
  <si>
    <t xml:space="preserve">ССД </t>
  </si>
  <si>
    <t>Имеются</t>
  </si>
  <si>
    <t>Умные шторы, 2 комнаты</t>
  </si>
  <si>
    <t xml:space="preserve">https://www.ozon.ru/product/umnyy-elektrokarniz-dlya-shtor-zigbee-2-1-metra-chernyy-3068436979/?at=1gml1TG_4cnyKPlCD-QwQhcx-isqGSvN&amp;from_sku=3068436512&amp;oos_search=false&amp;sh=Wyn_IcQgAQ </t>
  </si>
  <si>
    <t>Умная колонка в ванную (мб использую старую лайт)</t>
  </si>
  <si>
    <t>Полотенцесушитель</t>
  </si>
  <si>
    <t xml:space="preserve">https://www.ozon.ru/product/elektricheskiy-polotentsesushitel-antratsit-600-430-mm-4561762694/?at=1vik1YReZYZl_kSx6woDZBj7uJvYH5QW&amp;from_sku=2801943053&amp;oos_search=false&amp;sh=Wyn_IVgH_Q </t>
  </si>
  <si>
    <t xml:space="preserve">https://www.dns-shop.ru/product/b2fd3504dfbd2cd3/vstraivaemaa-posudomoecnaa-masina-bosch-spv4emx10e/ </t>
  </si>
  <si>
    <t xml:space="preserve">https://www.ozon.ru/product/bosch-puc631bb5e-induktsionnaya-varochnaya-panel-3-konforki-chernaya-2430183627/?at=1lil1VJGNo618TfKulSERp1ps_VE6OpD&amp;sh=Wyn_IREshQ&amp;hideable_rating=true&amp;tab=reviews </t>
  </si>
  <si>
    <t>Замок</t>
  </si>
  <si>
    <t>https://www.ozon.ru/product/umnyy-dvernoy-zamok-xiaomi-smart-door-lock-2-finger-vein-enhanced-version-xmznms130d-2265113732/?is_apparel_size_selected=true&amp;sh=Wyn_IbW1IA</t>
  </si>
  <si>
    <t>Техника</t>
  </si>
  <si>
    <t>Дизайнер</t>
  </si>
  <si>
    <t>Итого:</t>
  </si>
  <si>
    <t>Дверь</t>
  </si>
  <si>
    <t>https://smolensk.lemanapro.ru/product/dver-vhodnaya-metallicheskaya-torex-86x205-sm-pravaya-etnika-byanko-89384558/</t>
  </si>
  <si>
    <t>https://smolensk.zsdoor.ru/catalog/dveri-v-kvartiru/dver-v-kvartiru-5.html</t>
  </si>
  <si>
    <t>15000+</t>
  </si>
  <si>
    <t>Более интересный вариант -&gt;</t>
  </si>
  <si>
    <t>Кладовка: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</si>
</sst>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" x14ac:knownFonts="1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21</xdr:col>
      <xdr:colOff>534667</xdr:colOff>
      <xdr:row>140</xdr:row>
      <xdr:rowOff>117932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61D52EB-51A1-31CE-7874-A1EB8C01E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762000"/>
          <a:ext cx="9078592" cy="26025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ns-shop.ru/product/f10f003c18c07f5f/kondicioner-nastennyj-split-sistema-midea-msfrw-12n8c2-imsfr-12n8c2-o-belyj/" TargetMode="External"/><Relationship Id="rId13" Type="http://schemas.openxmlformats.org/officeDocument/2006/relationships/hyperlink" Target="https://www.ozon.ru/product/kran-sharovyy-s-elektroprivodom-gidrolock-ultimate-bugatti-1-2-12v-bs-s-filtrom-1654016448/?sh=Wyn_IcRntA" TargetMode="External"/><Relationship Id="rId18" Type="http://schemas.openxmlformats.org/officeDocument/2006/relationships/hyperlink" Target="https://www.dns-shop.ru/product/ebbd9ad52b4e1f6a/kofevarka-rozkovaa-delonghi-la-specialista-arte-ec9155mb-serebristyj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dns-shop.ru/product/b2fd3504dfbd2cd3/vstraivaemaa-posudomoecnaa-masina-bosch-spv4emx10e/" TargetMode="External"/><Relationship Id="rId21" Type="http://schemas.openxmlformats.org/officeDocument/2006/relationships/hyperlink" Target="https://www.dns-shop.ru/product/d7280b48bb49ed20/1000-gb-m2-nvme-nakopitel-patriot-viper-vp4300-lite-vp4300l1tbm28h/" TargetMode="External"/><Relationship Id="rId7" Type="http://schemas.openxmlformats.org/officeDocument/2006/relationships/hyperlink" Target="https://www.dns-shop.ru/product/28b69030ea4c3330/mikrovolnovaa-pec-gorenje-mo20a3b-cernyj/" TargetMode="External"/><Relationship Id="rId12" Type="http://schemas.openxmlformats.org/officeDocument/2006/relationships/hyperlink" Target="https://www.ozon.ru/product/blok-upravleniya-gidrolock-premium-plus-s-akkumulyatorom-li-ion-1878645810/?sh=Wyn_IcRntA" TargetMode="External"/><Relationship Id="rId17" Type="http://schemas.openxmlformats.org/officeDocument/2006/relationships/hyperlink" Target="https://www.ozon.ru/product/gl-inet-gl-mt6000-flint-2-vysokoskorostnoy-igrovoy-marshrutizator-wifi-6-dlya-besprovodnogo-dostupa-3836531078/?sh=Wyn_IcRntA" TargetMode="External"/><Relationship Id="rId25" Type="http://schemas.openxmlformats.org/officeDocument/2006/relationships/hyperlink" Target="https://smolensk.zsdoor.ru/catalog/dveri-v-kvartiru/dver-v-kvartiru-5.html" TargetMode="External"/><Relationship Id="rId2" Type="http://schemas.openxmlformats.org/officeDocument/2006/relationships/hyperlink" Target="https://www.dns-shop.ru/product/c1569527c65a1b80/holodilnik-s-morozilnikom-lg-ga-b509mcum-seryj/" TargetMode="External"/><Relationship Id="rId16" Type="http://schemas.openxmlformats.org/officeDocument/2006/relationships/hyperlink" Target="https://www.ozon.ru/product/dxp4800-vozmozhnosti-obmena-faylami-i-hraneniya-dlya-domashnego-ispolzovaniya-i-malogo-biznesa-3683548186/?sh=Wyn_IcRntA" TargetMode="External"/><Relationship Id="rId20" Type="http://schemas.openxmlformats.org/officeDocument/2006/relationships/hyperlink" Target="https://market.yandex.ru/card/portativnaya-umnaya-kolonka-yandeks-stantsiya-strit-s-alisoy-30-vt-yndx-00030blk--chernyy/4515431846?do-waremd5=uyXTU8QTZRCv1BMoKoE0Gg&amp;ogV=-12" TargetMode="External"/><Relationship Id="rId1" Type="http://schemas.openxmlformats.org/officeDocument/2006/relationships/hyperlink" Target="https://ozon.ru/t/5DPYBAi" TargetMode="External"/><Relationship Id="rId6" Type="http://schemas.openxmlformats.org/officeDocument/2006/relationships/hyperlink" Target="https://www.dns-shop.ru/product/e3c891934667e2a7/vytazka-polnovstraivaemaa-korting-khi-6755-x-serebristyj/" TargetMode="External"/><Relationship Id="rId11" Type="http://schemas.openxmlformats.org/officeDocument/2006/relationships/hyperlink" Target="https://www.ozon.ru/product/modul-gidrolock-wi-fi-dlya-blokov-upravleniya-gidrolock-premium-i-premium-plus-dlya-sistem-1459546071/?sh=Wyn_IcRntA" TargetMode="External"/><Relationship Id="rId24" Type="http://schemas.openxmlformats.org/officeDocument/2006/relationships/hyperlink" Target="https://smolensk.lemanapro.ru/product/dver-vhodnaya-metallicheskaya-torex-86x205-sm-pravaya-etnika-byanko-89384558/" TargetMode="External"/><Relationship Id="rId5" Type="http://schemas.openxmlformats.org/officeDocument/2006/relationships/hyperlink" Target="https://www.dns-shop.ru/product/5a40c26cadbf8a5a/sistema-obratnogo-osmosa-barer-profi-osmo-100/" TargetMode="External"/><Relationship Id="rId15" Type="http://schemas.openxmlformats.org/officeDocument/2006/relationships/hyperlink" Target="https://www.ozon.ru/product/zigbee-3-0-stik-2mqtt-dongle-koordinator-3378560093/?sh=Wyn_IcRntA" TargetMode="External"/><Relationship Id="rId23" Type="http://schemas.openxmlformats.org/officeDocument/2006/relationships/hyperlink" Target="https://www.ozon.ru/product/umnyy-dvernoy-zamok-xiaomi-smart-door-lock-2-finger-vein-enhanced-version-xmznms130d-2265113732/?is_apparel_size_selected=true&amp;sh=Wyn_IbW1IA" TargetMode="External"/><Relationship Id="rId10" Type="http://schemas.openxmlformats.org/officeDocument/2006/relationships/hyperlink" Target="https://www.ozon.ru/product/umnyy-elektrokarniz-dlya-shtor-zigbee-2-1-metra-chernyy-3068436979/?at=1gml1TG_4cnyKPlCD-QwQhcx-isqGSvN&amp;from_sku=3068436512&amp;oos_search=false&amp;sh=Wyn_IcQgAQ" TargetMode="External"/><Relationship Id="rId19" Type="http://schemas.openxmlformats.org/officeDocument/2006/relationships/hyperlink" Target="https://www.dns-shop.ru/product/6296e3890f90d582/vertikalnyj-pylesos-dreame-r10s-pro-cernyj/" TargetMode="External"/><Relationship Id="rId4" Type="http://schemas.openxmlformats.org/officeDocument/2006/relationships/hyperlink" Target="https://www.ozon.ru/product/bosch-puc631bb5e-induktsionnaya-varochnaya-panel-3-konforki-chernaya-2430183627/?at=1lil1VJGNo618TfKulSERp1ps_VE6OpD&amp;sh=Wyn_IREshQ&amp;hideable_rating=true&amp;tab=reviews" TargetMode="External"/><Relationship Id="rId9" Type="http://schemas.openxmlformats.org/officeDocument/2006/relationships/hyperlink" Target="https://www.dns-shop.ru/product/d5a257d01a6ed582/stiralno-susilnaa-masina-lg-f2v9fc2p-seryj/" TargetMode="External"/><Relationship Id="rId14" Type="http://schemas.openxmlformats.org/officeDocument/2006/relationships/hyperlink" Target="https://www.ozon.ru/product/datchik-protechki-vody-gidrolock-wsp-3m-provodnoy-263481880/?sh=Wyn_IcRntA" TargetMode="External"/><Relationship Id="rId22" Type="http://schemas.openxmlformats.org/officeDocument/2006/relationships/hyperlink" Target="https://www.ozon.ru/product/elektricheskiy-polotentsesushitel-antratsit-600-430-mm-4561762694/?at=1vik1YReZYZl_kSx6woDZBj7uJvYH5QW&amp;from_sku=2801943053&amp;oos_search=false&amp;sh=Wyn_IVgH_Q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5516-EA09-410A-837D-FC82930F0896}">
  <dimension ref="A1:O58"/>
  <sheetViews>
    <sheetView tabSelected="1" workbookViewId="0">
      <selection activeCell="B15" sqref="B15"/>
    </sheetView>
  </sheetViews>
  <sheetFormatPr defaultRowHeight="15" x14ac:dyDescent="0.25"/>
  <cols>
    <col min="1" max="1" width="41.85546875" customWidth="1"/>
    <col min="2" max="2" width="40.7109375" customWidth="1"/>
    <col min="3" max="3" width="14.85546875" customWidth="1"/>
    <col min="4" max="4" width="10" bestFit="1" customWidth="1"/>
    <col min="5" max="5" width="14.28515625" customWidth="1"/>
    <col min="6" max="6" width="17.28515625" customWidth="1"/>
    <col min="7" max="7" width="20.42578125" customWidth="1"/>
    <col min="8" max="8" width="11" customWidth="1"/>
    <col min="10" max="10" width="10.7109375" customWidth="1"/>
    <col min="11" max="11" width="31.42578125" customWidth="1"/>
    <col min="12" max="12" width="38.5703125" customWidth="1"/>
  </cols>
  <sheetData>
    <row r="1" spans="1:15" x14ac:dyDescent="0.25">
      <c r="A1" t="s">
        <v>27</v>
      </c>
      <c r="F1" t="s">
        <v>28</v>
      </c>
      <c r="K1" t="s">
        <v>34</v>
      </c>
    </row>
    <row r="3" spans="1:15" x14ac:dyDescent="0.25">
      <c r="A3" t="s">
        <v>0</v>
      </c>
      <c r="B3" t="s">
        <v>1</v>
      </c>
      <c r="C3" t="s">
        <v>2</v>
      </c>
      <c r="E3" t="s">
        <v>39</v>
      </c>
      <c r="F3" t="s">
        <v>40</v>
      </c>
      <c r="G3" t="s">
        <v>0</v>
      </c>
      <c r="H3" t="s">
        <v>1</v>
      </c>
      <c r="I3" t="s">
        <v>2</v>
      </c>
      <c r="J3" t="s">
        <v>39</v>
      </c>
      <c r="L3" t="s">
        <v>0</v>
      </c>
      <c r="M3" t="s">
        <v>1</v>
      </c>
      <c r="N3" t="s">
        <v>2</v>
      </c>
      <c r="O3" t="s">
        <v>39</v>
      </c>
    </row>
    <row r="4" spans="1:15" x14ac:dyDescent="0.25">
      <c r="C4" s="4"/>
      <c r="E4" s="4">
        <f>SUM(C5:C99)</f>
        <v>373181</v>
      </c>
      <c r="F4" s="4">
        <f>SUM(O4,J4,E4)</f>
        <v>544421</v>
      </c>
      <c r="J4" s="4">
        <f>SUM(I5:I99)</f>
        <v>95429</v>
      </c>
      <c r="O4" s="4">
        <f>SUM(N5:N99)</f>
        <v>75811</v>
      </c>
    </row>
    <row r="5" spans="1:15" x14ac:dyDescent="0.25">
      <c r="A5" t="s">
        <v>5</v>
      </c>
      <c r="B5" s="1" t="s">
        <v>43</v>
      </c>
      <c r="C5" s="4">
        <v>65999</v>
      </c>
      <c r="G5" t="s">
        <v>29</v>
      </c>
      <c r="H5" s="1" t="s">
        <v>30</v>
      </c>
      <c r="I5">
        <v>45700</v>
      </c>
      <c r="L5" t="s">
        <v>35</v>
      </c>
      <c r="M5" s="1" t="s">
        <v>36</v>
      </c>
      <c r="N5">
        <v>51799</v>
      </c>
    </row>
    <row r="6" spans="1:15" x14ac:dyDescent="0.25">
      <c r="A6" t="s">
        <v>6</v>
      </c>
      <c r="B6" s="1" t="s">
        <v>52</v>
      </c>
      <c r="C6" s="4">
        <v>55000</v>
      </c>
      <c r="G6" t="s">
        <v>31</v>
      </c>
      <c r="H6" s="1" t="s">
        <v>32</v>
      </c>
      <c r="I6">
        <v>14930</v>
      </c>
      <c r="L6" t="s">
        <v>3</v>
      </c>
      <c r="M6" s="1" t="s">
        <v>4</v>
      </c>
      <c r="N6" s="4">
        <v>14248</v>
      </c>
    </row>
    <row r="7" spans="1:15" x14ac:dyDescent="0.25">
      <c r="A7" t="s">
        <v>7</v>
      </c>
      <c r="B7" s="1" t="s">
        <v>53</v>
      </c>
      <c r="C7" s="4">
        <v>35500</v>
      </c>
      <c r="G7" t="s">
        <v>45</v>
      </c>
      <c r="H7" s="1" t="s">
        <v>42</v>
      </c>
      <c r="I7" s="2">
        <v>17599</v>
      </c>
      <c r="L7" t="s">
        <v>49</v>
      </c>
      <c r="M7" s="1" t="s">
        <v>41</v>
      </c>
      <c r="N7">
        <v>9764</v>
      </c>
    </row>
    <row r="8" spans="1:15" x14ac:dyDescent="0.25">
      <c r="A8" t="s">
        <v>8</v>
      </c>
      <c r="B8" s="1" t="s">
        <v>9</v>
      </c>
      <c r="C8" s="4">
        <v>15500</v>
      </c>
      <c r="G8" t="s">
        <v>44</v>
      </c>
      <c r="H8" t="s">
        <v>46</v>
      </c>
    </row>
    <row r="9" spans="1:15" x14ac:dyDescent="0.25">
      <c r="A9" t="s">
        <v>10</v>
      </c>
      <c r="B9" s="1" t="s">
        <v>11</v>
      </c>
      <c r="C9" s="4">
        <v>14400</v>
      </c>
      <c r="G9" t="s">
        <v>54</v>
      </c>
      <c r="H9" s="1" t="s">
        <v>55</v>
      </c>
      <c r="I9">
        <v>17200</v>
      </c>
    </row>
    <row r="10" spans="1:15" x14ac:dyDescent="0.25">
      <c r="A10" t="s">
        <v>12</v>
      </c>
      <c r="B10" s="1" t="s">
        <v>13</v>
      </c>
      <c r="C10" s="4">
        <v>7000</v>
      </c>
    </row>
    <row r="11" spans="1:15" x14ac:dyDescent="0.25">
      <c r="A11" t="s">
        <v>14</v>
      </c>
      <c r="B11" s="1" t="s">
        <v>15</v>
      </c>
      <c r="C11" s="4">
        <v>36800</v>
      </c>
    </row>
    <row r="12" spans="1:15" x14ac:dyDescent="0.25">
      <c r="A12" t="s">
        <v>16</v>
      </c>
      <c r="B12" s="1" t="s">
        <v>17</v>
      </c>
      <c r="C12" s="4">
        <v>65000</v>
      </c>
    </row>
    <row r="13" spans="1:15" x14ac:dyDescent="0.25">
      <c r="A13" t="s">
        <v>47</v>
      </c>
      <c r="B13" s="1" t="s">
        <v>48</v>
      </c>
      <c r="C13" s="4">
        <f>11000*2</f>
        <v>22000</v>
      </c>
    </row>
    <row r="14" spans="1:15" x14ac:dyDescent="0.25">
      <c r="A14" t="s">
        <v>33</v>
      </c>
      <c r="B14" s="1" t="s">
        <v>20</v>
      </c>
      <c r="C14" s="4">
        <v>9721</v>
      </c>
    </row>
    <row r="15" spans="1:15" x14ac:dyDescent="0.25">
      <c r="A15" t="s">
        <v>18</v>
      </c>
      <c r="B15" s="1" t="s">
        <v>19</v>
      </c>
      <c r="C15" s="4">
        <v>4278</v>
      </c>
    </row>
    <row r="16" spans="1:15" x14ac:dyDescent="0.25">
      <c r="A16" t="s">
        <v>21</v>
      </c>
      <c r="B16" s="1" t="s">
        <v>22</v>
      </c>
      <c r="C16" s="4">
        <v>5868</v>
      </c>
    </row>
    <row r="17" spans="1:5" x14ac:dyDescent="0.25">
      <c r="A17" t="s">
        <v>23</v>
      </c>
      <c r="B17" s="1" t="s">
        <v>24</v>
      </c>
      <c r="C17" s="4">
        <f>772*6</f>
        <v>4632</v>
      </c>
    </row>
    <row r="18" spans="1:5" x14ac:dyDescent="0.25">
      <c r="A18" t="s">
        <v>25</v>
      </c>
      <c r="B18" s="1" t="s">
        <v>26</v>
      </c>
      <c r="C18" s="4">
        <v>2483</v>
      </c>
    </row>
    <row r="19" spans="1:5" x14ac:dyDescent="0.25">
      <c r="A19" t="s">
        <v>37</v>
      </c>
      <c r="B19" s="1" t="s">
        <v>38</v>
      </c>
      <c r="C19" s="4">
        <v>20000</v>
      </c>
    </row>
    <row r="20" spans="1:5" x14ac:dyDescent="0.25">
      <c r="A20" t="s">
        <v>50</v>
      </c>
      <c r="B20" s="1" t="s">
        <v>51</v>
      </c>
      <c r="C20" s="4">
        <v>9000</v>
      </c>
    </row>
    <row r="23" spans="1:5" x14ac:dyDescent="0.25">
      <c r="C23" s="4"/>
    </row>
    <row r="24" spans="1:5" x14ac:dyDescent="0.25">
      <c r="C24" s="4"/>
    </row>
    <row r="25" spans="1:5" x14ac:dyDescent="0.25">
      <c r="A25" t="s">
        <v>59</v>
      </c>
      <c r="B25" s="1" t="s">
        <v>60</v>
      </c>
      <c r="D25" s="4">
        <v>26234</v>
      </c>
    </row>
    <row r="26" spans="1:5" x14ac:dyDescent="0.25">
      <c r="A26" t="s">
        <v>63</v>
      </c>
      <c r="B26" s="1" t="s">
        <v>61</v>
      </c>
      <c r="C26" s="4"/>
      <c r="D26" s="2" t="s">
        <v>62</v>
      </c>
    </row>
    <row r="27" spans="1:5" x14ac:dyDescent="0.25">
      <c r="C27" s="4"/>
    </row>
    <row r="28" spans="1:5" x14ac:dyDescent="0.25">
      <c r="C28" s="4"/>
      <c r="E28" s="2"/>
    </row>
    <row r="29" spans="1:5" x14ac:dyDescent="0.25">
      <c r="C29" s="4"/>
    </row>
    <row r="30" spans="1:5" x14ac:dyDescent="0.25">
      <c r="C30" s="4"/>
    </row>
    <row r="31" spans="1:5" x14ac:dyDescent="0.25">
      <c r="C31" s="4"/>
    </row>
    <row r="32" spans="1:5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3"/>
    </row>
    <row r="40" spans="3:3" x14ac:dyDescent="0.25">
      <c r="C40" s="3"/>
    </row>
    <row r="41" spans="3:3" x14ac:dyDescent="0.25">
      <c r="C41" s="3"/>
    </row>
    <row r="42" spans="3:3" x14ac:dyDescent="0.25">
      <c r="C42" s="3"/>
    </row>
    <row r="43" spans="3:3" x14ac:dyDescent="0.25">
      <c r="C43" s="3"/>
    </row>
    <row r="44" spans="3:3" x14ac:dyDescent="0.25">
      <c r="C44" s="3"/>
    </row>
    <row r="45" spans="3:3" x14ac:dyDescent="0.25">
      <c r="C45" s="3"/>
    </row>
    <row r="46" spans="3:3" x14ac:dyDescent="0.25">
      <c r="C46" s="3"/>
    </row>
    <row r="47" spans="3:3" x14ac:dyDescent="0.25">
      <c r="C47" s="3"/>
    </row>
    <row r="48" spans="3:3" x14ac:dyDescent="0.25">
      <c r="C48" s="3"/>
    </row>
    <row r="49" spans="3:3" x14ac:dyDescent="0.25">
      <c r="C49" s="3"/>
    </row>
    <row r="50" spans="3:3" x14ac:dyDescent="0.25">
      <c r="C50" s="3"/>
    </row>
    <row r="51" spans="3:3" x14ac:dyDescent="0.25">
      <c r="C51" s="3"/>
    </row>
    <row r="52" spans="3:3" x14ac:dyDescent="0.25">
      <c r="C52" s="3"/>
    </row>
    <row r="53" spans="3:3" x14ac:dyDescent="0.25">
      <c r="C53" s="3"/>
    </row>
    <row r="54" spans="3:3" x14ac:dyDescent="0.25">
      <c r="C54" s="3"/>
    </row>
    <row r="55" spans="3:3" x14ac:dyDescent="0.25">
      <c r="C55" s="3"/>
    </row>
    <row r="56" spans="3:3" x14ac:dyDescent="0.25">
      <c r="C56" s="3"/>
    </row>
    <row r="57" spans="3:3" x14ac:dyDescent="0.25">
      <c r="C57" s="3"/>
    </row>
    <row r="58" spans="3:3" x14ac:dyDescent="0.25">
      <c r="C58" s="3"/>
    </row>
  </sheetData>
  <hyperlinks>
    <hyperlink ref="M6" r:id="rId1" xr:uid="{562B444B-C073-43B3-90D1-9355CCE79F66}"/>
    <hyperlink ref="B5" r:id="rId2" xr:uid="{DB680518-024D-4E8B-A71F-0E162A93720B}"/>
    <hyperlink ref="B6" r:id="rId3" xr:uid="{E6BE9887-28CB-406C-B549-5C50B45ADBC7}"/>
    <hyperlink ref="B7" r:id="rId4" xr:uid="{0D79D768-BA91-4D79-A1AE-4CAE9FD02708}"/>
    <hyperlink ref="B8" r:id="rId5" xr:uid="{565A00FF-4F08-459A-B2AA-5331DB6ED89A}"/>
    <hyperlink ref="B9" r:id="rId6" xr:uid="{2CE1D182-309A-49B3-AA1E-A71D2CCCDE56}"/>
    <hyperlink ref="B10" r:id="rId7" xr:uid="{8A093B72-2A2D-4523-BF9C-47DF74C3D5A8}"/>
    <hyperlink ref="B11" r:id="rId8" xr:uid="{DB268385-8856-4E77-9386-DAACB263EBDB}"/>
    <hyperlink ref="B12" r:id="rId9" xr:uid="{C3EAD468-FD8C-4394-9785-DF996E428C30}"/>
    <hyperlink ref="B13" r:id="rId10" xr:uid="{C78F73E8-2877-49A6-9F1F-890DAF9F61B8}"/>
    <hyperlink ref="B15" r:id="rId11" xr:uid="{BFEEC957-F387-499C-B499-3CCB4F0AC334}"/>
    <hyperlink ref="B14" r:id="rId12" xr:uid="{0BB44485-469F-44CA-842F-96B8B6B4CD1E}"/>
    <hyperlink ref="B16" r:id="rId13" xr:uid="{C370EC33-6B93-422B-AE92-1D6214A5EB63}"/>
    <hyperlink ref="B17" r:id="rId14" xr:uid="{A56A9748-C200-48DE-9231-0CE491D870BA}"/>
    <hyperlink ref="B18" r:id="rId15" xr:uid="{354AFB24-3C17-40FF-82B3-A5A6F9EEEEA5}"/>
    <hyperlink ref="H5" r:id="rId16" xr:uid="{41E5DDBD-3D5A-4D42-97F5-7886B4ABDDF6}"/>
    <hyperlink ref="H6" r:id="rId17" xr:uid="{EE22F1C0-4441-4AFA-B8DC-AEAE88F25A24}"/>
    <hyperlink ref="M5" r:id="rId18" xr:uid="{1927546A-47AB-40BD-8F69-797C715205F0}"/>
    <hyperlink ref="B19" r:id="rId19" xr:uid="{0B4BFD70-FB92-4494-9C48-8B167C298780}"/>
    <hyperlink ref="M7" r:id="rId20" display="https://market.yandex.ru/card/portativnaya-umnaya-kolonka-yandeks-stantsiya-strit-s-alisoy-30-vt-yndx-00030blk--chernyy/4515431846?do-waremd5=uyXTU8QTZRCv1BMoKoE0Gg&amp;ogV=-12 " xr:uid="{7E2D9B88-7B64-484A-A208-551A9AB709C3}"/>
    <hyperlink ref="H7" r:id="rId21" xr:uid="{852588B6-8121-4921-B9D7-B7500AC9590B}"/>
    <hyperlink ref="B20" r:id="rId22" xr:uid="{AFDB4F0B-F2AE-478E-9449-EB393C1E28B5}"/>
    <hyperlink ref="H9" r:id="rId23" xr:uid="{B6748408-A0F6-4A83-AD41-845DB7EBE874}"/>
    <hyperlink ref="B25" r:id="rId24" xr:uid="{E6DB36A2-DE1A-4759-9375-D8C8C760221B}"/>
    <hyperlink ref="B26" r:id="rId25" xr:uid="{21A46A3B-28D0-4BD7-8692-F5C9A482B67F}"/>
  </hyperlinks>
  <pageMargins left="0.7" right="0.7" top="0.75" bottom="0.75" header="0.3" footer="0.3"/>
  <pageSetup paperSize="9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6A30A-F0B7-4C1F-8726-79E7D9ECD647}">
  <dimension ref="B4:W7"/>
  <sheetViews>
    <sheetView workbookViewId="0">
      <selection activeCell="C8" sqref="C8"/>
    </sheetView>
  </sheetViews>
  <sheetFormatPr defaultRowHeight="15" x14ac:dyDescent="0.25"/>
  <cols>
    <col min="2" max="2" width="38.28515625" customWidth="1"/>
    <col min="3" max="3" width="14.5703125" customWidth="1"/>
    <col min="4" max="4" width="8.85546875" customWidth="1"/>
    <col min="5" max="5" width="17.140625" customWidth="1"/>
    <col min="10" max="10" width="27.5703125" customWidth="1"/>
  </cols>
  <sheetData>
    <row r="4" spans="2:23" x14ac:dyDescent="0.25">
      <c r="B4" t="s">
        <v>56</v>
      </c>
      <c r="C4" s="4">
        <f>Покупки!J4</f>
        <v>95429</v>
      </c>
      <c r="D4" t="s">
        <v>58</v>
      </c>
      <c r="E4">
        <f>SUM(C:C)+W5</f>
        <v>190431</v>
      </c>
      <c r="J4" t="s">
        <v>64</v>
      </c>
      <c r="W4" t="s">
        <v>58</v>
      </c>
    </row>
    <row r="5" spans="2:23" x14ac:dyDescent="0.25">
      <c r="W5">
        <v>15802</v>
      </c>
    </row>
    <row r="6" spans="2:23" x14ac:dyDescent="0.25">
      <c r="B6" t="s">
        <v>57</v>
      </c>
      <c r="C6">
        <v>39600</v>
      </c>
    </row>
    <row r="7" spans="2:23" x14ac:dyDescent="0.25">
      <c r="C7">
        <v>39600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Покупки</vt:lpstr>
      <vt:lpstr>Траты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Zegi Zeg</dc:creator>
  <cp:lastModifiedBy>Zegi Zeg</cp:lastModifiedBy>
  <dcterms:created xsi:type="dcterms:W3CDTF">2026-08-30T05:27:06Z</dcterms:created>
  <dcterms:modified xsi:type="dcterms:W3CDTF">2026-10-13T18:48:23Z</dcterms:modified>
</cp:coreProperties>
</file>